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d.docs.live.net/9f8ce74b6d0c73a5/Documents/Businesses/Hummingbird/AAClients/Red Cork Bistro/BEOs/"/>
    </mc:Choice>
  </mc:AlternateContent>
  <xr:revisionPtr revIDLastSave="3" documentId="13_ncr:1_{62BF600E-1C20-492A-845D-4DB134648447}" xr6:coauthVersionLast="47" xr6:coauthVersionMax="47" xr10:uidLastSave="{C94E6226-FDF5-4324-931D-8FB6C77DF7CB}"/>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1" l="1"/>
  <c r="G11" i="1"/>
  <c r="G9" i="1" l="1"/>
  <c r="H23" i="1" s="1"/>
  <c r="G10" i="1"/>
  <c r="H27" i="1"/>
  <c r="H26" i="1"/>
  <c r="H25" i="1"/>
  <c r="G22" i="1"/>
  <c r="G21" i="1"/>
  <c r="G20" i="1"/>
  <c r="G18" i="1"/>
  <c r="G17" i="1"/>
  <c r="G16" i="1"/>
  <c r="G15" i="1"/>
  <c r="G14" i="1"/>
  <c r="G13" i="1"/>
  <c r="H24" i="1" l="1"/>
  <c r="H28" i="1" s="1"/>
  <c r="H29" i="1" l="1"/>
  <c r="H30" i="1" s="1"/>
  <c r="H33" i="1" l="1"/>
  <c r="I33" i="1" s="1"/>
</calcChain>
</file>

<file path=xl/sharedStrings.xml><?xml version="1.0" encoding="utf-8"?>
<sst xmlns="http://schemas.openxmlformats.org/spreadsheetml/2006/main" count="52" uniqueCount="48">
  <si>
    <t>Amount</t>
  </si>
  <si>
    <t>Price</t>
  </si>
  <si>
    <t>Subtotal</t>
  </si>
  <si>
    <t>Tax</t>
  </si>
  <si>
    <t>Menu</t>
  </si>
  <si>
    <t>Food Subtotal</t>
  </si>
  <si>
    <t>Total after-tax</t>
  </si>
  <si>
    <t>Total After Deposit &amp; Gratuity</t>
  </si>
  <si>
    <t>Mixed Green Salad w/ Fresh berries, blue cheese crumbles, toasted almonds w/ Raspberry Vinaigrette</t>
  </si>
  <si>
    <t>Disposables: N/A</t>
  </si>
  <si>
    <t>Guest Count: 115</t>
  </si>
  <si>
    <t>Steak &amp; Chicken Menu for 115 ppl</t>
  </si>
  <si>
    <t>Truffle Mashed Potatoes</t>
  </si>
  <si>
    <t>Free Range Chicken w/ Lemon Thyme Butter Sauce</t>
  </si>
  <si>
    <t>5 oz pp</t>
  </si>
  <si>
    <t xml:space="preserve">5 oz pp </t>
  </si>
  <si>
    <t>Butter roasted Asparagus Spears</t>
  </si>
  <si>
    <t>4 oz pp for 115ppl</t>
  </si>
  <si>
    <t>1.5 pp</t>
  </si>
  <si>
    <r>
      <t xml:space="preserve">20% Service Charge (service charge is not a gratuity) </t>
    </r>
    <r>
      <rPr>
        <b/>
        <sz val="10"/>
        <color theme="1"/>
        <rFont val="Calibri"/>
        <family val="2"/>
        <scheme val="minor"/>
      </rPr>
      <t xml:space="preserve">It covers: catering material, travel charge, insurance, licensing, maintenance </t>
    </r>
  </si>
  <si>
    <t>Bartender: n/a</t>
  </si>
  <si>
    <t xml:space="preserve">All in Price per person </t>
  </si>
  <si>
    <t>3 oz pp for 58ppl</t>
  </si>
  <si>
    <t>Apps Menu for 115 ppl</t>
  </si>
  <si>
    <t xml:space="preserve">Kali beef skewers </t>
  </si>
  <si>
    <t>7 dz</t>
  </si>
  <si>
    <t>Caprese skewers (Balsamic Glaze)</t>
  </si>
  <si>
    <t xml:space="preserve">Water Service (cups provided by client) </t>
  </si>
  <si>
    <t>3 oz pp</t>
  </si>
  <si>
    <t>Cold Pasta Salad w/ Spiral pasta, Pesto, Red Onion, Green Peas</t>
  </si>
  <si>
    <t>Garlic Bread</t>
  </si>
  <si>
    <t>Flat Iron Steak w/  Lighter Chimichurri Sauce</t>
  </si>
  <si>
    <t>Day of Contact:</t>
  </si>
  <si>
    <t>Date: Sunday 07-07-24</t>
  </si>
  <si>
    <t>RCBC Arrival Time: 2:00 PM</t>
  </si>
  <si>
    <t>Food Start Time: ????</t>
  </si>
  <si>
    <t>Food End:  ???  End Time: ???</t>
  </si>
  <si>
    <t>Equipment Pick Up Time: N/A</t>
  </si>
  <si>
    <t>Event Type: Wedding</t>
  </si>
  <si>
    <t>Watermelon Triangles</t>
  </si>
  <si>
    <t>NOTES: RCBC will be responsible for providing all food and beverage listed above at the time and place listed above. RCBC will be responsible for providing 3 servers to set up &amp; break down buffet. The servers will also be responsible for refreshing food on the buffet line, keeping the line stocked and clean, busing tables scraping plates. As well as passing around appetizers. RCBC will be responsible for providing all serving equipment such as chafing dishes, platters, bowls and serving utensils &amp; BLACK linens for the buffet tables. RCBC will provide 10 to go boxes for any leftover food. RCBC staff will pack up any leftover food and leave it for the host in the catering refrigerator. RCBC will NOT be responsible for setting up and breaking down guest areas or end of night clean up.</t>
  </si>
  <si>
    <t xml:space="preserve">Staffing-3 staff for 5 hrs each (to set up, break down Buffet, Bus Tables, Scrap Plates, Pass Appetizers ) </t>
  </si>
  <si>
    <t>$1500 Deposit+ tax</t>
  </si>
  <si>
    <t xml:space="preserve">Contact Email: </t>
  </si>
  <si>
    <t xml:space="preserve">Client: </t>
  </si>
  <si>
    <t xml:space="preserve">Contact Phone #: </t>
  </si>
  <si>
    <t>20% Auto Gratuity</t>
  </si>
  <si>
    <t>Site: The View Weddings &amp; Events
(19127 welch RD, Snohomish, WA 98296)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</si>
</sst>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sz val="8"/>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0" fillId="0" borderId="0" xfId="0" applyAlignment="1">
      <alignment horizontal="center" vertical="center"/>
    </xf>
    <xf numFmtId="0" fontId="3" fillId="0" borderId="10" xfId="0" applyFont="1" applyBorder="1" applyAlignment="1">
      <alignment horizontal="center" wrapText="1"/>
    </xf>
    <xf numFmtId="44" fontId="3" fillId="0" borderId="12" xfId="0" applyNumberFormat="1" applyFont="1" applyBorder="1" applyAlignment="1">
      <alignment horizontal="center" wrapText="1"/>
    </xf>
    <xf numFmtId="44" fontId="3" fillId="0" borderId="10" xfId="0" applyNumberFormat="1" applyFont="1" applyBorder="1" applyAlignment="1">
      <alignment horizontal="center" wrapText="1"/>
    </xf>
    <xf numFmtId="44" fontId="4" fillId="0" borderId="12" xfId="1" applyFont="1" applyBorder="1" applyAlignment="1">
      <alignment horizontal="center" wrapText="1"/>
    </xf>
    <xf numFmtId="0" fontId="4" fillId="0" borderId="11" xfId="0" applyFont="1" applyBorder="1" applyAlignment="1">
      <alignment horizontal="right"/>
    </xf>
    <xf numFmtId="44" fontId="4" fillId="0" borderId="15" xfId="0" applyNumberFormat="1" applyFont="1" applyBorder="1"/>
    <xf numFmtId="44" fontId="4" fillId="0" borderId="11" xfId="0" applyNumberFormat="1" applyFont="1" applyBorder="1" applyAlignment="1">
      <alignment horizontal="center"/>
    </xf>
    <xf numFmtId="44" fontId="4" fillId="0" borderId="15" xfId="1" applyFont="1" applyBorder="1"/>
    <xf numFmtId="44" fontId="0" fillId="2" borderId="4" xfId="0" applyNumberFormat="1" applyFill="1" applyBorder="1"/>
    <xf numFmtId="44" fontId="0" fillId="2" borderId="0" xfId="0" applyNumberFormat="1" applyFill="1"/>
    <xf numFmtId="0" fontId="0" fillId="2" borderId="0" xfId="0" applyFill="1"/>
    <xf numFmtId="0" fontId="3" fillId="0" borderId="12" xfId="0" applyFont="1" applyBorder="1" applyAlignment="1">
      <alignment horizontal="center" wrapText="1"/>
    </xf>
    <xf numFmtId="0" fontId="4" fillId="0" borderId="21" xfId="0" applyFont="1" applyBorder="1" applyAlignment="1">
      <alignment horizontal="right"/>
    </xf>
    <xf numFmtId="44" fontId="4" fillId="0" borderId="22" xfId="0" applyNumberFormat="1" applyFont="1" applyBorder="1"/>
    <xf numFmtId="0" fontId="3" fillId="0" borderId="24" xfId="0" applyFont="1" applyBorder="1" applyAlignment="1">
      <alignment horizontal="center" wrapText="1"/>
    </xf>
    <xf numFmtId="0" fontId="3" fillId="0" borderId="25" xfId="0" applyFont="1" applyBorder="1" applyAlignment="1">
      <alignment horizontal="center" wrapText="1"/>
    </xf>
    <xf numFmtId="44" fontId="4" fillId="0" borderId="28" xfId="1" applyFont="1" applyBorder="1" applyAlignment="1">
      <alignment horizontal="center" wrapText="1"/>
    </xf>
    <xf numFmtId="44" fontId="3" fillId="0" borderId="29" xfId="0" applyNumberFormat="1" applyFont="1" applyBorder="1" applyAlignment="1">
      <alignment horizontal="center" wrapText="1"/>
    </xf>
    <xf numFmtId="44" fontId="4" fillId="2" borderId="12" xfId="1" applyFont="1" applyFill="1" applyBorder="1" applyAlignment="1">
      <alignment horizontal="center" wrapText="1"/>
    </xf>
    <xf numFmtId="0" fontId="3" fillId="0" borderId="16" xfId="0" applyFont="1" applyBorder="1" applyAlignment="1">
      <alignment horizontal="center" wrapText="1"/>
    </xf>
    <xf numFmtId="0" fontId="3" fillId="0" borderId="9" xfId="0" applyFont="1" applyBorder="1" applyAlignment="1">
      <alignment horizontal="center" wrapText="1"/>
    </xf>
    <xf numFmtId="0" fontId="4" fillId="0" borderId="16" xfId="0" applyFont="1" applyBorder="1" applyAlignment="1">
      <alignment horizontal="center" wrapText="1"/>
    </xf>
    <xf numFmtId="0" fontId="4" fillId="0" borderId="9"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14" xfId="0" applyFont="1" applyBorder="1" applyAlignment="1">
      <alignment horizontal="center" wrapText="1"/>
    </xf>
    <xf numFmtId="0" fontId="4" fillId="0" borderId="13" xfId="0" applyFont="1" applyBorder="1" applyAlignment="1">
      <alignment horizontal="center" wrapText="1"/>
    </xf>
    <xf numFmtId="0" fontId="4" fillId="0" borderId="11" xfId="0" applyFont="1" applyBorder="1" applyAlignment="1">
      <alignment horizontal="center" wrapText="1"/>
    </xf>
    <xf numFmtId="0" fontId="3" fillId="0" borderId="4" xfId="0" applyFont="1" applyBorder="1" applyAlignment="1">
      <alignment horizontal="center" wrapText="1"/>
    </xf>
    <xf numFmtId="0" fontId="3" fillId="0" borderId="0" xfId="0" applyFont="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4" fillId="0" borderId="17" xfId="0" applyFont="1" applyBorder="1" applyAlignment="1">
      <alignment wrapText="1"/>
    </xf>
    <xf numFmtId="0" fontId="4" fillId="0" borderId="18" xfId="0" applyFont="1" applyBorder="1" applyAlignment="1">
      <alignment wrapText="1"/>
    </xf>
    <xf numFmtId="0" fontId="4" fillId="0" borderId="30" xfId="0" applyFont="1" applyBorder="1" applyAlignment="1">
      <alignment wrapText="1"/>
    </xf>
    <xf numFmtId="0" fontId="4" fillId="2" borderId="16" xfId="0" applyFont="1" applyFill="1" applyBorder="1" applyAlignment="1">
      <alignment horizontal="center" wrapText="1"/>
    </xf>
    <xf numFmtId="0" fontId="4" fillId="2" borderId="9" xfId="0" applyFont="1" applyFill="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19" xfId="0" applyFont="1" applyBorder="1" applyAlignment="1">
      <alignment horizontal="right"/>
    </xf>
    <xf numFmtId="0" fontId="4" fillId="0" borderId="20" xfId="0" applyFont="1" applyBorder="1" applyAlignment="1">
      <alignment horizontal="right"/>
    </xf>
    <xf numFmtId="0" fontId="4" fillId="0" borderId="21" xfId="0" applyFont="1" applyBorder="1" applyAlignment="1">
      <alignment horizontal="right"/>
    </xf>
    <xf numFmtId="0" fontId="4" fillId="0" borderId="14" xfId="0" applyFont="1" applyBorder="1" applyAlignment="1">
      <alignment horizontal="right" wrapText="1"/>
    </xf>
    <xf numFmtId="0" fontId="4" fillId="0" borderId="13" xfId="0" applyFont="1" applyBorder="1" applyAlignment="1">
      <alignment horizontal="right" wrapText="1"/>
    </xf>
    <xf numFmtId="0" fontId="4" fillId="0" borderId="11" xfId="0" applyFont="1" applyBorder="1" applyAlignment="1">
      <alignment horizontal="right" wrapText="1"/>
    </xf>
    <xf numFmtId="0" fontId="4" fillId="0" borderId="27" xfId="0" applyFont="1" applyBorder="1" applyAlignment="1">
      <alignment horizontal="center" wrapText="1"/>
    </xf>
    <xf numFmtId="0" fontId="4" fillId="0" borderId="28" xfId="0" applyFont="1" applyBorder="1" applyAlignment="1">
      <alignment horizontal="center" wrapText="1"/>
    </xf>
    <xf numFmtId="0" fontId="0" fillId="2" borderId="4" xfId="0" applyFill="1" applyBorder="1" applyAlignment="1">
      <alignment horizontal="center"/>
    </xf>
    <xf numFmtId="0" fontId="0" fillId="2" borderId="0" xfId="0" applyFill="1" applyAlignment="1">
      <alignment horizont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right"/>
    </xf>
    <xf numFmtId="0" fontId="4" fillId="0" borderId="13" xfId="0" applyFont="1" applyBorder="1" applyAlignment="1">
      <alignment horizontal="right"/>
    </xf>
    <xf numFmtId="0" fontId="4" fillId="0" borderId="11" xfId="0" applyFont="1" applyBorder="1" applyAlignment="1">
      <alignment horizontal="right"/>
    </xf>
    <xf numFmtId="0" fontId="4" fillId="2" borderId="14" xfId="0" applyFont="1" applyFill="1" applyBorder="1" applyAlignment="1">
      <alignment horizontal="center" wrapText="1"/>
    </xf>
    <xf numFmtId="0" fontId="4" fillId="2" borderId="13" xfId="0" applyFont="1" applyFill="1" applyBorder="1" applyAlignment="1">
      <alignment horizontal="center" wrapText="1"/>
    </xf>
    <xf numFmtId="0" fontId="4" fillId="2" borderId="11" xfId="0" applyFont="1" applyFill="1" applyBorder="1" applyAlignment="1">
      <alignment horizontal="center" wrapText="1"/>
    </xf>
    <xf numFmtId="0" fontId="3" fillId="0" borderId="4" xfId="0" applyFont="1" applyFill="1" applyBorder="1" applyAlignment="1">
      <alignment horizontal="center"/>
    </xf>
    <xf numFmtId="0" fontId="3" fillId="0" borderId="0" xfId="0" applyFont="1" applyFill="1" applyAlignment="1">
      <alignment horizontal="center"/>
    </xf>
    <xf numFmtId="0" fontId="3" fillId="0" borderId="5" xfId="0" applyFont="1" applyFill="1" applyBorder="1" applyAlignment="1">
      <alignment horizont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1"/>
  <sheetViews>
    <sheetView tabSelected="1" topLeftCell="A8" workbookViewId="0">
      <selection activeCell="A34" sqref="A34:H41"/>
    </sheetView>
  </sheetViews>
  <sheetFormatPr defaultRowHeight="14.5" x14ac:dyDescent="0.35"/>
  <cols>
    <col min="1" max="1" width="19.7265625" customWidth="1"/>
    <col min="2" max="2" width="16.1796875" customWidth="1"/>
    <col min="3" max="3" width="9.1796875" customWidth="1"/>
    <col min="4" max="4" width="7" customWidth="1"/>
    <col min="5" max="5" width="6.1796875" customWidth="1"/>
    <col min="7" max="7" width="12" customWidth="1"/>
    <col min="8" max="8" width="13.26953125" customWidth="1"/>
  </cols>
  <sheetData>
    <row r="1" spans="1:12" x14ac:dyDescent="0.35">
      <c r="A1" s="25" t="s">
        <v>44</v>
      </c>
      <c r="B1" s="26"/>
      <c r="C1" s="26"/>
      <c r="D1" s="26"/>
      <c r="E1" s="25" t="s">
        <v>34</v>
      </c>
      <c r="F1" s="26"/>
      <c r="G1" s="26"/>
      <c r="H1" s="27"/>
    </row>
    <row r="2" spans="1:12" x14ac:dyDescent="0.35">
      <c r="A2" s="72" t="s">
        <v>32</v>
      </c>
      <c r="B2" s="73"/>
      <c r="C2" s="73"/>
      <c r="D2" s="74"/>
      <c r="E2" s="28" t="s">
        <v>35</v>
      </c>
      <c r="F2" s="29"/>
      <c r="G2" s="29"/>
      <c r="H2" s="30"/>
    </row>
    <row r="3" spans="1:12" x14ac:dyDescent="0.35">
      <c r="A3" s="28" t="s">
        <v>33</v>
      </c>
      <c r="B3" s="29"/>
      <c r="C3" s="29"/>
      <c r="D3" s="29"/>
      <c r="E3" s="28" t="s">
        <v>36</v>
      </c>
      <c r="F3" s="29"/>
      <c r="G3" s="29"/>
      <c r="H3" s="30"/>
    </row>
    <row r="4" spans="1:12" x14ac:dyDescent="0.35">
      <c r="A4" s="28" t="s">
        <v>10</v>
      </c>
      <c r="B4" s="29"/>
      <c r="C4" s="29"/>
      <c r="D4" s="29"/>
      <c r="E4" s="28" t="s">
        <v>37</v>
      </c>
      <c r="F4" s="29"/>
      <c r="G4" s="29"/>
      <c r="H4" s="30"/>
    </row>
    <row r="5" spans="1:12" ht="30" customHeight="1" x14ac:dyDescent="0.35">
      <c r="A5" s="36" t="s">
        <v>47</v>
      </c>
      <c r="B5" s="37"/>
      <c r="C5" s="37"/>
      <c r="D5" s="37"/>
      <c r="E5" s="75" t="s">
        <v>38</v>
      </c>
      <c r="F5" s="76"/>
      <c r="G5" s="76"/>
      <c r="H5" s="77"/>
    </row>
    <row r="6" spans="1:12" ht="15" thickBot="1" x14ac:dyDescent="0.4">
      <c r="A6" s="38" t="s">
        <v>45</v>
      </c>
      <c r="B6" s="39"/>
      <c r="C6" s="39"/>
      <c r="D6" s="39"/>
      <c r="E6" s="38" t="s">
        <v>43</v>
      </c>
      <c r="F6" s="39"/>
      <c r="G6" s="39"/>
      <c r="H6" s="30"/>
    </row>
    <row r="7" spans="1:12" x14ac:dyDescent="0.35">
      <c r="A7" s="45" t="s">
        <v>4</v>
      </c>
      <c r="B7" s="46"/>
      <c r="C7" s="46"/>
      <c r="D7" s="31" t="s">
        <v>0</v>
      </c>
      <c r="E7" s="32"/>
      <c r="F7" s="16" t="s">
        <v>1</v>
      </c>
      <c r="G7" s="17" t="s">
        <v>2</v>
      </c>
      <c r="H7" s="40"/>
    </row>
    <row r="8" spans="1:12" ht="17.25" customHeight="1" x14ac:dyDescent="0.35">
      <c r="A8" s="33" t="s">
        <v>23</v>
      </c>
      <c r="B8" s="34"/>
      <c r="C8" s="34"/>
      <c r="D8" s="34"/>
      <c r="E8" s="35"/>
      <c r="F8" s="3"/>
      <c r="G8" s="4"/>
      <c r="H8" s="41"/>
      <c r="L8" s="1"/>
    </row>
    <row r="9" spans="1:12" x14ac:dyDescent="0.35">
      <c r="A9" s="21" t="s">
        <v>24</v>
      </c>
      <c r="B9" s="22"/>
      <c r="C9" s="22"/>
      <c r="D9" s="22" t="s">
        <v>25</v>
      </c>
      <c r="E9" s="22"/>
      <c r="F9" s="3">
        <v>38</v>
      </c>
      <c r="G9" s="4">
        <f>7*F9</f>
        <v>266</v>
      </c>
      <c r="H9" s="41"/>
    </row>
    <row r="10" spans="1:12" x14ac:dyDescent="0.35">
      <c r="A10" s="21" t="s">
        <v>26</v>
      </c>
      <c r="B10" s="22"/>
      <c r="C10" s="22"/>
      <c r="D10" s="22" t="s">
        <v>25</v>
      </c>
      <c r="E10" s="22"/>
      <c r="F10" s="3">
        <v>38</v>
      </c>
      <c r="G10" s="4">
        <f>7*F10</f>
        <v>266</v>
      </c>
      <c r="H10" s="41"/>
    </row>
    <row r="11" spans="1:12" x14ac:dyDescent="0.35">
      <c r="A11" s="21" t="s">
        <v>39</v>
      </c>
      <c r="B11" s="22"/>
      <c r="C11" s="22"/>
      <c r="D11" s="22" t="s">
        <v>25</v>
      </c>
      <c r="E11" s="22"/>
      <c r="F11" s="3">
        <v>32</v>
      </c>
      <c r="G11" s="4">
        <f>7*F11</f>
        <v>224</v>
      </c>
      <c r="H11" s="41"/>
    </row>
    <row r="12" spans="1:12" x14ac:dyDescent="0.35">
      <c r="A12" s="21"/>
      <c r="B12" s="22"/>
      <c r="C12" s="22"/>
      <c r="D12" s="22"/>
      <c r="E12" s="22"/>
      <c r="F12" s="13"/>
      <c r="G12" s="2"/>
      <c r="H12" s="41"/>
    </row>
    <row r="13" spans="1:12" ht="17.25" customHeight="1" x14ac:dyDescent="0.35">
      <c r="A13" s="33" t="s">
        <v>11</v>
      </c>
      <c r="B13" s="34"/>
      <c r="C13" s="34"/>
      <c r="D13" s="34"/>
      <c r="E13" s="35"/>
      <c r="F13" s="3">
        <v>38</v>
      </c>
      <c r="G13" s="4">
        <f>115*F13</f>
        <v>4370</v>
      </c>
      <c r="H13" s="41"/>
      <c r="L13" s="1"/>
    </row>
    <row r="14" spans="1:12" x14ac:dyDescent="0.35">
      <c r="A14" s="23" t="s">
        <v>13</v>
      </c>
      <c r="B14" s="24"/>
      <c r="C14" s="24"/>
      <c r="D14" s="24" t="s">
        <v>14</v>
      </c>
      <c r="E14" s="24"/>
      <c r="F14" s="5"/>
      <c r="G14" s="4">
        <f t="shared" ref="G14:G22" si="0">115*F14</f>
        <v>0</v>
      </c>
      <c r="H14" s="41"/>
    </row>
    <row r="15" spans="1:12" ht="15.75" customHeight="1" x14ac:dyDescent="0.35">
      <c r="A15" s="23" t="s">
        <v>31</v>
      </c>
      <c r="B15" s="24"/>
      <c r="C15" s="24"/>
      <c r="D15" s="24" t="s">
        <v>15</v>
      </c>
      <c r="E15" s="24"/>
      <c r="F15" s="5"/>
      <c r="G15" s="4">
        <f t="shared" si="0"/>
        <v>0</v>
      </c>
      <c r="H15" s="41"/>
    </row>
    <row r="16" spans="1:12" ht="28" customHeight="1" x14ac:dyDescent="0.35">
      <c r="A16" s="23" t="s">
        <v>12</v>
      </c>
      <c r="B16" s="24"/>
      <c r="C16" s="24"/>
      <c r="D16" s="24" t="s">
        <v>28</v>
      </c>
      <c r="E16" s="24"/>
      <c r="F16" s="5"/>
      <c r="G16" s="4">
        <f t="shared" si="0"/>
        <v>0</v>
      </c>
      <c r="H16" s="41"/>
    </row>
    <row r="17" spans="1:11" ht="28" customHeight="1" x14ac:dyDescent="0.35">
      <c r="A17" s="23" t="s">
        <v>16</v>
      </c>
      <c r="B17" s="24"/>
      <c r="C17" s="24"/>
      <c r="D17" s="24" t="s">
        <v>17</v>
      </c>
      <c r="E17" s="24"/>
      <c r="F17" s="5">
        <v>2.75</v>
      </c>
      <c r="G17" s="4">
        <f t="shared" si="0"/>
        <v>316.25</v>
      </c>
      <c r="H17" s="41"/>
    </row>
    <row r="18" spans="1:11" ht="31" customHeight="1" x14ac:dyDescent="0.35">
      <c r="A18" s="43" t="s">
        <v>8</v>
      </c>
      <c r="B18" s="44"/>
      <c r="C18" s="44"/>
      <c r="D18" s="44" t="s">
        <v>22</v>
      </c>
      <c r="E18" s="44"/>
      <c r="F18" s="20"/>
      <c r="G18" s="4">
        <f t="shared" si="0"/>
        <v>0</v>
      </c>
      <c r="H18" s="41"/>
    </row>
    <row r="19" spans="1:11" ht="31.5" customHeight="1" x14ac:dyDescent="0.35">
      <c r="A19" s="69" t="s">
        <v>29</v>
      </c>
      <c r="B19" s="70"/>
      <c r="C19" s="71"/>
      <c r="D19" s="44" t="s">
        <v>22</v>
      </c>
      <c r="E19" s="44"/>
      <c r="F19" s="20"/>
      <c r="G19" s="4"/>
      <c r="H19" s="41"/>
    </row>
    <row r="20" spans="1:11" x14ac:dyDescent="0.35">
      <c r="A20" s="23" t="s">
        <v>30</v>
      </c>
      <c r="B20" s="24"/>
      <c r="C20" s="24"/>
      <c r="D20" s="24" t="s">
        <v>18</v>
      </c>
      <c r="E20" s="24"/>
      <c r="F20" s="5"/>
      <c r="G20" s="4">
        <f t="shared" si="0"/>
        <v>0</v>
      </c>
      <c r="H20" s="41"/>
    </row>
    <row r="21" spans="1:11" x14ac:dyDescent="0.35">
      <c r="A21" s="23" t="s">
        <v>27</v>
      </c>
      <c r="B21" s="24"/>
      <c r="C21" s="24"/>
      <c r="D21" s="24"/>
      <c r="E21" s="24"/>
      <c r="F21" s="5">
        <v>0</v>
      </c>
      <c r="G21" s="4">
        <f t="shared" si="0"/>
        <v>0</v>
      </c>
      <c r="H21" s="41"/>
    </row>
    <row r="22" spans="1:11" ht="15" thickBot="1" x14ac:dyDescent="0.4">
      <c r="A22" s="53"/>
      <c r="B22" s="54"/>
      <c r="C22" s="54"/>
      <c r="D22" s="54"/>
      <c r="E22" s="54"/>
      <c r="F22" s="18"/>
      <c r="G22" s="19">
        <f t="shared" si="0"/>
        <v>0</v>
      </c>
      <c r="H22" s="42"/>
    </row>
    <row r="23" spans="1:11" x14ac:dyDescent="0.35">
      <c r="A23" s="47" t="s">
        <v>5</v>
      </c>
      <c r="B23" s="48"/>
      <c r="C23" s="48"/>
      <c r="D23" s="48"/>
      <c r="E23" s="48"/>
      <c r="F23" s="49"/>
      <c r="G23" s="14"/>
      <c r="H23" s="15">
        <f>SUM(G9:G22)</f>
        <v>5442.25</v>
      </c>
    </row>
    <row r="24" spans="1:11" ht="28" customHeight="1" x14ac:dyDescent="0.35">
      <c r="A24" s="50" t="s">
        <v>19</v>
      </c>
      <c r="B24" s="51"/>
      <c r="C24" s="51"/>
      <c r="D24" s="51"/>
      <c r="E24" s="51"/>
      <c r="F24" s="52"/>
      <c r="G24" s="6"/>
      <c r="H24" s="7">
        <f>H23*0.2</f>
        <v>1088.45</v>
      </c>
    </row>
    <row r="25" spans="1:11" ht="17.25" customHeight="1" x14ac:dyDescent="0.35">
      <c r="A25" s="50" t="s">
        <v>9</v>
      </c>
      <c r="B25" s="51"/>
      <c r="C25" s="51"/>
      <c r="D25" s="51"/>
      <c r="E25" s="51"/>
      <c r="F25" s="52"/>
      <c r="G25" s="8">
        <v>0</v>
      </c>
      <c r="H25" s="7">
        <f>70*G25</f>
        <v>0</v>
      </c>
    </row>
    <row r="26" spans="1:11" ht="27" customHeight="1" x14ac:dyDescent="0.35">
      <c r="A26" s="50" t="s">
        <v>41</v>
      </c>
      <c r="B26" s="51"/>
      <c r="C26" s="51"/>
      <c r="D26" s="51"/>
      <c r="E26" s="51"/>
      <c r="F26" s="52"/>
      <c r="G26" s="8">
        <v>30</v>
      </c>
      <c r="H26" s="7">
        <f>15*G26</f>
        <v>450</v>
      </c>
    </row>
    <row r="27" spans="1:11" x14ac:dyDescent="0.35">
      <c r="A27" s="50" t="s">
        <v>20</v>
      </c>
      <c r="B27" s="51"/>
      <c r="C27" s="51"/>
      <c r="D27" s="51"/>
      <c r="E27" s="51"/>
      <c r="F27" s="52"/>
      <c r="G27" s="8">
        <v>0</v>
      </c>
      <c r="H27" s="7">
        <f>4*G27</f>
        <v>0</v>
      </c>
    </row>
    <row r="28" spans="1:11" x14ac:dyDescent="0.35">
      <c r="A28" s="66" t="s">
        <v>2</v>
      </c>
      <c r="B28" s="67"/>
      <c r="C28" s="67"/>
      <c r="D28" s="67"/>
      <c r="E28" s="67"/>
      <c r="F28" s="68"/>
      <c r="G28" s="6"/>
      <c r="H28" s="7">
        <f>SUM(H23:H27)</f>
        <v>6980.7</v>
      </c>
    </row>
    <row r="29" spans="1:11" x14ac:dyDescent="0.35">
      <c r="A29" s="66" t="s">
        <v>3</v>
      </c>
      <c r="B29" s="67"/>
      <c r="C29" s="67"/>
      <c r="D29" s="67"/>
      <c r="E29" s="67"/>
      <c r="F29" s="68"/>
      <c r="G29" s="6"/>
      <c r="H29" s="9">
        <f>H28*0.106</f>
        <v>739.95420000000001</v>
      </c>
    </row>
    <row r="30" spans="1:11" x14ac:dyDescent="0.35">
      <c r="A30" s="66" t="s">
        <v>6</v>
      </c>
      <c r="B30" s="67"/>
      <c r="C30" s="67"/>
      <c r="D30" s="67"/>
      <c r="E30" s="67"/>
      <c r="F30" s="68"/>
      <c r="G30" s="6"/>
      <c r="H30" s="9">
        <f>SUM(H28:H29)</f>
        <v>7720.6541999999999</v>
      </c>
    </row>
    <row r="31" spans="1:11" x14ac:dyDescent="0.35">
      <c r="A31" s="66" t="s">
        <v>46</v>
      </c>
      <c r="B31" s="67"/>
      <c r="C31" s="67"/>
      <c r="D31" s="67"/>
      <c r="E31" s="67"/>
      <c r="F31" s="68"/>
      <c r="G31" s="6"/>
      <c r="H31" s="7">
        <f>20%*SUM(H23+H26+H27)</f>
        <v>1178.45</v>
      </c>
    </row>
    <row r="32" spans="1:11" x14ac:dyDescent="0.35">
      <c r="A32" s="66" t="s">
        <v>42</v>
      </c>
      <c r="B32" s="67"/>
      <c r="C32" s="67"/>
      <c r="D32" s="67"/>
      <c r="E32" s="67"/>
      <c r="F32" s="68"/>
      <c r="G32" s="6"/>
      <c r="H32" s="9">
        <v>1659</v>
      </c>
      <c r="I32" s="55" t="s">
        <v>21</v>
      </c>
      <c r="J32" s="56"/>
      <c r="K32" s="56"/>
    </row>
    <row r="33" spans="1:11" ht="15" thickBot="1" x14ac:dyDescent="0.4">
      <c r="A33" s="66" t="s">
        <v>7</v>
      </c>
      <c r="B33" s="67"/>
      <c r="C33" s="67"/>
      <c r="D33" s="67"/>
      <c r="E33" s="67"/>
      <c r="F33" s="68"/>
      <c r="G33" s="6"/>
      <c r="H33" s="7">
        <f>SUM(H30+H31)-H32</f>
        <v>7240.1041999999998</v>
      </c>
      <c r="I33" s="10">
        <f>SUM(H33/115)</f>
        <v>62.957427826086956</v>
      </c>
      <c r="J33" s="11"/>
      <c r="K33" s="12"/>
    </row>
    <row r="34" spans="1:11" ht="15" customHeight="1" x14ac:dyDescent="0.35">
      <c r="A34" s="57" t="s">
        <v>40</v>
      </c>
      <c r="B34" s="58"/>
      <c r="C34" s="58"/>
      <c r="D34" s="58"/>
      <c r="E34" s="58"/>
      <c r="F34" s="58"/>
      <c r="G34" s="58"/>
      <c r="H34" s="59"/>
    </row>
    <row r="35" spans="1:11" x14ac:dyDescent="0.35">
      <c r="A35" s="60"/>
      <c r="B35" s="61"/>
      <c r="C35" s="61"/>
      <c r="D35" s="61"/>
      <c r="E35" s="61"/>
      <c r="F35" s="61"/>
      <c r="G35" s="61"/>
      <c r="H35" s="62"/>
    </row>
    <row r="36" spans="1:11" x14ac:dyDescent="0.35">
      <c r="A36" s="60"/>
      <c r="B36" s="61"/>
      <c r="C36" s="61"/>
      <c r="D36" s="61"/>
      <c r="E36" s="61"/>
      <c r="F36" s="61"/>
      <c r="G36" s="61"/>
      <c r="H36" s="62"/>
    </row>
    <row r="37" spans="1:11" x14ac:dyDescent="0.35">
      <c r="A37" s="60"/>
      <c r="B37" s="61"/>
      <c r="C37" s="61"/>
      <c r="D37" s="61"/>
      <c r="E37" s="61"/>
      <c r="F37" s="61"/>
      <c r="G37" s="61"/>
      <c r="H37" s="62"/>
    </row>
    <row r="38" spans="1:11" x14ac:dyDescent="0.35">
      <c r="A38" s="60"/>
      <c r="B38" s="61"/>
      <c r="C38" s="61"/>
      <c r="D38" s="61"/>
      <c r="E38" s="61"/>
      <c r="F38" s="61"/>
      <c r="G38" s="61"/>
      <c r="H38" s="62"/>
    </row>
    <row r="39" spans="1:11" x14ac:dyDescent="0.35">
      <c r="A39" s="60"/>
      <c r="B39" s="61"/>
      <c r="C39" s="61"/>
      <c r="D39" s="61"/>
      <c r="E39" s="61"/>
      <c r="F39" s="61"/>
      <c r="G39" s="61"/>
      <c r="H39" s="62"/>
    </row>
    <row r="40" spans="1:11" x14ac:dyDescent="0.35">
      <c r="A40" s="60"/>
      <c r="B40" s="61"/>
      <c r="C40" s="61"/>
      <c r="D40" s="61"/>
      <c r="E40" s="61"/>
      <c r="F40" s="61"/>
      <c r="G40" s="61"/>
      <c r="H40" s="62"/>
    </row>
    <row r="41" spans="1:11" ht="15" thickBot="1" x14ac:dyDescent="0.4">
      <c r="A41" s="63"/>
      <c r="B41" s="64"/>
      <c r="C41" s="64"/>
      <c r="D41" s="64"/>
      <c r="E41" s="64"/>
      <c r="F41" s="64"/>
      <c r="G41" s="64"/>
      <c r="H41" s="65"/>
    </row>
  </sheetData>
  <mergeCells count="56">
    <mergeCell ref="A34:H41"/>
    <mergeCell ref="A8:E8"/>
    <mergeCell ref="A33:F33"/>
    <mergeCell ref="A15:C15"/>
    <mergeCell ref="D22:E22"/>
    <mergeCell ref="A19:C19"/>
    <mergeCell ref="D19:E19"/>
    <mergeCell ref="A29:F29"/>
    <mergeCell ref="A30:F30"/>
    <mergeCell ref="A31:F31"/>
    <mergeCell ref="A32:F32"/>
    <mergeCell ref="A21:C21"/>
    <mergeCell ref="A28:F28"/>
    <mergeCell ref="A27:F27"/>
    <mergeCell ref="A26:F26"/>
    <mergeCell ref="A24:F24"/>
    <mergeCell ref="A23:F23"/>
    <mergeCell ref="A25:F25"/>
    <mergeCell ref="D21:E21"/>
    <mergeCell ref="A22:C22"/>
    <mergeCell ref="I32:K32"/>
    <mergeCell ref="D7:E7"/>
    <mergeCell ref="A13:E13"/>
    <mergeCell ref="A4:D4"/>
    <mergeCell ref="E4:H4"/>
    <mergeCell ref="A5:D5"/>
    <mergeCell ref="E5:H5"/>
    <mergeCell ref="A6:D6"/>
    <mergeCell ref="E6:H6"/>
    <mergeCell ref="H7:H22"/>
    <mergeCell ref="A18:C18"/>
    <mergeCell ref="D18:E18"/>
    <mergeCell ref="A20:C20"/>
    <mergeCell ref="D20:E20"/>
    <mergeCell ref="A7:C7"/>
    <mergeCell ref="D14:E14"/>
    <mergeCell ref="D15:E15"/>
    <mergeCell ref="A1:D1"/>
    <mergeCell ref="E1:H1"/>
    <mergeCell ref="A2:D2"/>
    <mergeCell ref="E2:H2"/>
    <mergeCell ref="A3:D3"/>
    <mergeCell ref="E3:H3"/>
    <mergeCell ref="A17:C17"/>
    <mergeCell ref="D17:E17"/>
    <mergeCell ref="A16:C16"/>
    <mergeCell ref="D16:E16"/>
    <mergeCell ref="A14:C14"/>
    <mergeCell ref="A9:C9"/>
    <mergeCell ref="A10:C10"/>
    <mergeCell ref="A11:C11"/>
    <mergeCell ref="A12:C12"/>
    <mergeCell ref="D9:E9"/>
    <mergeCell ref="D10:E10"/>
    <mergeCell ref="D11:E11"/>
    <mergeCell ref="D12:E12"/>
  </mergeCells>
  <phoneticPr fontId="2" type="noConversion"/>
  <pageMargins left="0.7" right="0.7"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Ramirez</dc:creator>
  <cp:lastModifiedBy>Andi Lucas</cp:lastModifiedBy>
  <cp:lastPrinted>2021-10-13T22:14:43Z</cp:lastPrinted>
  <dcterms:created xsi:type="dcterms:W3CDTF">2017-03-08T21:31:30Z</dcterms:created>
  <dcterms:modified xsi:type="dcterms:W3CDTF">2024-04-26T20:08:48Z</dcterms:modified>
</cp:coreProperties>
</file>