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d.docs.live.net/9f8ce74b6d0c73a5/Documents/Businesses/Hummingbird/AAClients/Red Cork Bistro/BEOs/"/>
    </mc:Choice>
  </mc:AlternateContent>
  <xr:revisionPtr revIDLastSave="3" documentId="13_ncr:1_{FFA7DBA8-614D-42D7-BAEA-ABF53B87D50E}" xr6:coauthVersionLast="47" xr6:coauthVersionMax="47" xr10:uidLastSave="{5526A8E3-160A-49DD-A9C7-7BCAA87F07BA}"/>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 l="1"/>
  <c r="G8" i="1"/>
  <c r="G12" i="1"/>
  <c r="G13" i="1"/>
  <c r="G14" i="1"/>
  <c r="G15" i="1"/>
  <c r="G16" i="1"/>
  <c r="G17" i="1"/>
  <c r="G18" i="1"/>
  <c r="G19" i="1"/>
  <c r="G20" i="1"/>
  <c r="G11" i="1"/>
  <c r="G21" i="1"/>
  <c r="I25" i="1"/>
  <c r="I30" i="1" s="1"/>
  <c r="H25" i="1"/>
  <c r="G9" i="1"/>
  <c r="G10" i="1"/>
  <c r="H22" i="1" l="1"/>
  <c r="H23" i="1" s="1"/>
  <c r="H24" i="1"/>
  <c r="I24" i="1" s="1"/>
  <c r="H30" i="1" l="1"/>
  <c r="H27" i="1"/>
  <c r="I27" i="1"/>
  <c r="I28" i="1" l="1"/>
  <c r="I29" i="1" s="1"/>
  <c r="I32" i="1" s="1"/>
  <c r="H28" i="1" l="1"/>
  <c r="H29" i="1" s="1"/>
  <c r="H32" i="1" s="1"/>
</calcChain>
</file>

<file path=xl/sharedStrings.xml><?xml version="1.0" encoding="utf-8"?>
<sst xmlns="http://schemas.openxmlformats.org/spreadsheetml/2006/main" count="41" uniqueCount="40">
  <si>
    <t>Amount</t>
  </si>
  <si>
    <t>Price</t>
  </si>
  <si>
    <t>Subtotal</t>
  </si>
  <si>
    <t>Tax</t>
  </si>
  <si>
    <t>Menu</t>
  </si>
  <si>
    <t>Total after-tax</t>
  </si>
  <si>
    <t>Total After Deposit &amp; Gratuity</t>
  </si>
  <si>
    <t>Deposit+ tax</t>
  </si>
  <si>
    <t xml:space="preserve">20% Auto Gratuity </t>
  </si>
  <si>
    <t>Bar Subtotal</t>
  </si>
  <si>
    <t xml:space="preserve">BEER  </t>
  </si>
  <si>
    <t>WINE</t>
  </si>
  <si>
    <t xml:space="preserve">Space Dust IPA </t>
  </si>
  <si>
    <t xml:space="preserve">Stella </t>
  </si>
  <si>
    <t>BAR minimum includes ice &amp; cups. Bar minimum will be charged regardless of whether or not client meets the minimum. if client exceeds the minimum client will be charged Ala carte per drink.</t>
  </si>
  <si>
    <t>Disposables Included: 12 oz 9 oz cups for bar</t>
  </si>
  <si>
    <t>Featured cocktails</t>
  </si>
  <si>
    <t>Moscow mule: fresh squeezed lime and ginger beer</t>
  </si>
  <si>
    <t>Cranberry whiskey sour: cranberry juice and sour mix</t>
  </si>
  <si>
    <t xml:space="preserve">Bartender-1 for 5  hours each  </t>
  </si>
  <si>
    <t xml:space="preserve">NOTES: RCBC will be responsible for providing all bar/beverage listed above at the time and place listed above. RCBC will be responsible for providing 1 bartenders to set up &amp; brerak down 1 bar areas only. RCBC bartenders will be responsible for serving drinks to guests. RCBC will be responsible for providing all disposables listed above. RCBC will not be responsible for setting up or breaking down any guest areas. </t>
  </si>
  <si>
    <t>Derby Purple Haze (Red Wine)</t>
  </si>
  <si>
    <t>Faisao Vinho Verde DOC (White Wine)</t>
  </si>
  <si>
    <t>N/A Bev</t>
  </si>
  <si>
    <t>RCB  Time: ???? PM</t>
  </si>
  <si>
    <t>Food Start Time: ??? PM</t>
  </si>
  <si>
    <t>Food End: ??? PM   End Time: ??? PM</t>
  </si>
  <si>
    <t>Modelo</t>
  </si>
  <si>
    <t>Contact Phone #:</t>
  </si>
  <si>
    <t xml:space="preserve">Site: </t>
  </si>
  <si>
    <t xml:space="preserve">Date: </t>
  </si>
  <si>
    <t xml:space="preserve">Contact: </t>
  </si>
  <si>
    <t xml:space="preserve">Client: </t>
  </si>
  <si>
    <t>Guest Count: 100</t>
  </si>
  <si>
    <t>Beer /Wine /Cocktails BAR $1,500.00</t>
  </si>
  <si>
    <t xml:space="preserve">Contact Email: </t>
  </si>
  <si>
    <t xml:space="preserve">Event Type: </t>
  </si>
  <si>
    <t>Equipment Pick Up Time: ???</t>
  </si>
  <si>
    <t>20% Service Charge (service charge is not a gratuity)</t>
  </si>
  <si>
    <t>This would be your total if everyone has two beverages at an average cost of $8 per beverage ( total $16 x 100 = $1600.00)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</si>
</sst>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sz val="8"/>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4" fillId="0" borderId="0" xfId="0" applyFont="1"/>
    <xf numFmtId="44" fontId="3" fillId="0" borderId="10" xfId="0" applyNumberFormat="1" applyFont="1" applyBorder="1" applyAlignment="1">
      <alignment horizontal="center" wrapText="1"/>
    </xf>
    <xf numFmtId="44" fontId="4" fillId="0" borderId="10" xfId="1" applyFont="1" applyBorder="1" applyAlignment="1">
      <alignment horizontal="center" wrapText="1"/>
    </xf>
    <xf numFmtId="0" fontId="4" fillId="0" borderId="9" xfId="0" applyFont="1" applyBorder="1" applyAlignment="1">
      <alignment horizontal="right"/>
    </xf>
    <xf numFmtId="44" fontId="4" fillId="0" borderId="15" xfId="0" applyNumberFormat="1" applyFont="1" applyBorder="1"/>
    <xf numFmtId="44" fontId="4" fillId="0" borderId="13" xfId="0" applyNumberFormat="1" applyFont="1" applyBorder="1"/>
    <xf numFmtId="44" fontId="4" fillId="0" borderId="9" xfId="0" applyNumberFormat="1" applyFont="1" applyBorder="1" applyAlignment="1">
      <alignment horizontal="center"/>
    </xf>
    <xf numFmtId="44" fontId="4" fillId="0" borderId="13" xfId="1" applyFont="1" applyBorder="1"/>
    <xf numFmtId="44" fontId="3" fillId="0" borderId="13" xfId="0" applyNumberFormat="1" applyFont="1" applyBorder="1" applyAlignment="1">
      <alignment horizontal="center" wrapText="1"/>
    </xf>
    <xf numFmtId="0" fontId="0" fillId="0" borderId="0" xfId="0" applyAlignment="1">
      <alignment horizontal="center" vertical="center"/>
    </xf>
    <xf numFmtId="44" fontId="4" fillId="0" borderId="8" xfId="1"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44" fontId="4" fillId="3" borderId="25" xfId="0" applyNumberFormat="1" applyFont="1" applyFill="1" applyBorder="1"/>
    <xf numFmtId="44" fontId="4" fillId="3" borderId="23" xfId="0" applyNumberFormat="1" applyFont="1" applyFill="1" applyBorder="1"/>
    <xf numFmtId="44" fontId="4" fillId="3" borderId="23" xfId="1" applyFont="1" applyFill="1" applyBorder="1"/>
    <xf numFmtId="44" fontId="4" fillId="3" borderId="24" xfId="0" applyNumberFormat="1" applyFont="1" applyFill="1" applyBorder="1"/>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wrapText="1"/>
    </xf>
    <xf numFmtId="0" fontId="4" fillId="0" borderId="0" xfId="0" applyFont="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17" xfId="0" applyFont="1" applyBorder="1" applyAlignment="1">
      <alignment wrapText="1"/>
    </xf>
    <xf numFmtId="0" fontId="4" fillId="0" borderId="12" xfId="0" applyFont="1" applyBorder="1" applyAlignment="1">
      <alignment horizontal="right" wrapText="1"/>
    </xf>
    <xf numFmtId="0" fontId="4" fillId="0" borderId="11" xfId="0" applyFont="1" applyBorder="1" applyAlignment="1">
      <alignment horizontal="right" wrapText="1"/>
    </xf>
    <xf numFmtId="0" fontId="4" fillId="0" borderId="9" xfId="0" applyFont="1" applyBorder="1" applyAlignment="1">
      <alignment horizontal="right" wrapText="1"/>
    </xf>
    <xf numFmtId="0" fontId="3" fillId="0" borderId="12"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wrapText="1"/>
    </xf>
    <xf numFmtId="0" fontId="3" fillId="0" borderId="14" xfId="0" applyFont="1" applyBorder="1" applyAlignment="1">
      <alignment horizontal="center" wrapText="1"/>
    </xf>
    <xf numFmtId="0" fontId="3" fillId="0" borderId="8" xfId="0" applyFont="1" applyBorder="1" applyAlignment="1">
      <alignment horizontal="center" wrapText="1"/>
    </xf>
    <xf numFmtId="0" fontId="4" fillId="0" borderId="8" xfId="0" applyFont="1" applyBorder="1" applyAlignment="1">
      <alignment horizontal="center" wrapText="1"/>
    </xf>
    <xf numFmtId="0" fontId="4" fillId="0" borderId="14" xfId="0" applyFont="1" applyBorder="1" applyAlignment="1">
      <alignment horizontal="center" wrapText="1"/>
    </xf>
    <xf numFmtId="0" fontId="4" fillId="0" borderId="12" xfId="0" applyFont="1" applyBorder="1" applyAlignment="1">
      <alignment horizontal="right"/>
    </xf>
    <xf numFmtId="0" fontId="4" fillId="0" borderId="11" xfId="0" applyFont="1" applyBorder="1" applyAlignment="1">
      <alignment horizontal="right"/>
    </xf>
    <xf numFmtId="0" fontId="4" fillId="0" borderId="9" xfId="0" applyFont="1" applyBorder="1" applyAlignment="1">
      <alignment horizontal="right"/>
    </xf>
    <xf numFmtId="0" fontId="4" fillId="0" borderId="16" xfId="0" applyFont="1" applyBorder="1" applyAlignment="1">
      <alignment wrapText="1"/>
    </xf>
    <xf numFmtId="0" fontId="4" fillId="0" borderId="18" xfId="0" applyFont="1" applyBorder="1" applyAlignment="1">
      <alignment wrapText="1"/>
    </xf>
    <xf numFmtId="0" fontId="4" fillId="2" borderId="14" xfId="0" applyFont="1" applyFill="1" applyBorder="1" applyAlignment="1">
      <alignment horizontal="center" wrapText="1"/>
    </xf>
    <xf numFmtId="0" fontId="4" fillId="2" borderId="8" xfId="0" applyFont="1" applyFill="1" applyBorder="1" applyAlignment="1">
      <alignment horizontal="center" wrapText="1"/>
    </xf>
    <xf numFmtId="0" fontId="3" fillId="0" borderId="19"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7" xfId="0" applyFill="1" applyBorder="1" applyAlignment="1">
      <alignment horizontal="center" vertical="center" wrapText="1"/>
    </xf>
    <xf numFmtId="0" fontId="3" fillId="2" borderId="14" xfId="0" applyFont="1" applyFill="1" applyBorder="1" applyAlignment="1">
      <alignment horizontal="center" wrapText="1"/>
    </xf>
    <xf numFmtId="0" fontId="3" fillId="2" borderId="8" xfId="0" applyFont="1" applyFill="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3" fillId="0" borderId="4" xfId="0" applyFont="1" applyBorder="1" applyAlignment="1">
      <alignment horizontal="center" wrapText="1"/>
    </xf>
    <xf numFmtId="0" fontId="3" fillId="0" borderId="0" xfId="0" applyFont="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17"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7"/>
  <sheetViews>
    <sheetView tabSelected="1" topLeftCell="A6" workbookViewId="0">
      <selection activeCell="A8" sqref="A8:E8"/>
    </sheetView>
  </sheetViews>
  <sheetFormatPr defaultColWidth="9.1796875" defaultRowHeight="13" x14ac:dyDescent="0.3"/>
  <cols>
    <col min="1" max="1" width="12.7265625" style="1" customWidth="1"/>
    <col min="2" max="2" width="13.81640625" style="1" customWidth="1"/>
    <col min="3" max="3" width="16.36328125" style="1" customWidth="1"/>
    <col min="4" max="4" width="7" style="1" customWidth="1"/>
    <col min="5" max="5" width="6.1796875" style="1" customWidth="1"/>
    <col min="6" max="6" width="9.1796875" style="1"/>
    <col min="7" max="7" width="12" style="1" customWidth="1"/>
    <col min="8" max="8" width="13.26953125" style="1" customWidth="1"/>
    <col min="9" max="9" width="9.54296875" style="1" bestFit="1" customWidth="1"/>
    <col min="10" max="16384" width="9.1796875" style="1"/>
  </cols>
  <sheetData>
    <row r="1" spans="1:12" customFormat="1" ht="14.5" x14ac:dyDescent="0.35">
      <c r="A1" s="61" t="s">
        <v>32</v>
      </c>
      <c r="B1" s="62"/>
      <c r="C1" s="62"/>
      <c r="D1" s="62"/>
      <c r="E1" s="61" t="s">
        <v>24</v>
      </c>
      <c r="F1" s="62"/>
      <c r="G1" s="62"/>
      <c r="H1" s="63"/>
    </row>
    <row r="2" spans="1:12" customFormat="1" ht="14.5" x14ac:dyDescent="0.35">
      <c r="A2" s="64" t="s">
        <v>31</v>
      </c>
      <c r="B2" s="65"/>
      <c r="C2" s="65"/>
      <c r="D2" s="66"/>
      <c r="E2" s="64" t="s">
        <v>25</v>
      </c>
      <c r="F2" s="65"/>
      <c r="G2" s="65"/>
      <c r="H2" s="66"/>
    </row>
    <row r="3" spans="1:12" customFormat="1" ht="14.5" x14ac:dyDescent="0.35">
      <c r="A3" s="64" t="s">
        <v>30</v>
      </c>
      <c r="B3" s="65"/>
      <c r="C3" s="65"/>
      <c r="D3" s="65"/>
      <c r="E3" s="64" t="s">
        <v>26</v>
      </c>
      <c r="F3" s="65"/>
      <c r="G3" s="65"/>
      <c r="H3" s="66"/>
    </row>
    <row r="4" spans="1:12" customFormat="1" ht="14.5" x14ac:dyDescent="0.35">
      <c r="A4" s="64" t="s">
        <v>33</v>
      </c>
      <c r="B4" s="65"/>
      <c r="C4" s="65"/>
      <c r="D4" s="65"/>
      <c r="E4" s="64" t="s">
        <v>37</v>
      </c>
      <c r="F4" s="65"/>
      <c r="G4" s="65"/>
      <c r="H4" s="66"/>
    </row>
    <row r="5" spans="1:12" customFormat="1" ht="18" customHeight="1" x14ac:dyDescent="0.35">
      <c r="A5" s="67" t="s">
        <v>29</v>
      </c>
      <c r="B5" s="68"/>
      <c r="C5" s="68"/>
      <c r="D5" s="68"/>
      <c r="E5" s="64" t="s">
        <v>36</v>
      </c>
      <c r="F5" s="65"/>
      <c r="G5" s="65"/>
      <c r="H5" s="66"/>
    </row>
    <row r="6" spans="1:12" customFormat="1" ht="15" thickBot="1" x14ac:dyDescent="0.4">
      <c r="A6" s="69" t="s">
        <v>28</v>
      </c>
      <c r="B6" s="70"/>
      <c r="C6" s="70"/>
      <c r="D6" s="70"/>
      <c r="E6" s="69" t="s">
        <v>35</v>
      </c>
      <c r="F6" s="70"/>
      <c r="G6" s="70"/>
      <c r="H6" s="71"/>
    </row>
    <row r="7" spans="1:12" x14ac:dyDescent="0.3">
      <c r="A7" s="47" t="s">
        <v>4</v>
      </c>
      <c r="B7" s="48"/>
      <c r="C7" s="48"/>
      <c r="D7" s="49" t="s">
        <v>0</v>
      </c>
      <c r="E7" s="50"/>
      <c r="F7" s="12" t="s">
        <v>1</v>
      </c>
      <c r="G7" s="13" t="s">
        <v>2</v>
      </c>
      <c r="H7" s="43"/>
    </row>
    <row r="8" spans="1:12" customFormat="1" ht="14.5" x14ac:dyDescent="0.35">
      <c r="A8" s="33" t="s">
        <v>34</v>
      </c>
      <c r="B8" s="34"/>
      <c r="C8" s="34"/>
      <c r="D8" s="34"/>
      <c r="E8" s="35"/>
      <c r="F8" s="2">
        <v>1500</v>
      </c>
      <c r="G8" s="9">
        <f>1*F8</f>
        <v>1500</v>
      </c>
      <c r="H8" s="43"/>
      <c r="L8" s="10"/>
    </row>
    <row r="9" spans="1:12" customFormat="1" ht="41" customHeight="1" x14ac:dyDescent="0.35">
      <c r="A9" s="33" t="s">
        <v>14</v>
      </c>
      <c r="B9" s="51"/>
      <c r="C9" s="51"/>
      <c r="D9" s="51"/>
      <c r="E9" s="52"/>
      <c r="F9" s="2"/>
      <c r="G9" s="9">
        <f t="shared" ref="G9:G10" si="0">1*F9</f>
        <v>0</v>
      </c>
      <c r="H9" s="43"/>
      <c r="L9" s="10"/>
    </row>
    <row r="10" spans="1:12" customFormat="1" ht="21" customHeight="1" x14ac:dyDescent="0.35">
      <c r="A10" s="36" t="s">
        <v>10</v>
      </c>
      <c r="B10" s="37"/>
      <c r="C10" s="37"/>
      <c r="D10" s="38"/>
      <c r="E10" s="38"/>
      <c r="F10" s="3"/>
      <c r="G10" s="9">
        <f t="shared" si="0"/>
        <v>0</v>
      </c>
      <c r="H10" s="43"/>
    </row>
    <row r="11" spans="1:12" customFormat="1" ht="14.5" x14ac:dyDescent="0.35">
      <c r="A11" s="39" t="s">
        <v>12</v>
      </c>
      <c r="B11" s="38"/>
      <c r="C11" s="38"/>
      <c r="D11" s="38">
        <v>1</v>
      </c>
      <c r="E11" s="38"/>
      <c r="F11" s="3">
        <v>6</v>
      </c>
      <c r="G11" s="9">
        <f>0*F11</f>
        <v>0</v>
      </c>
      <c r="H11" s="43"/>
    </row>
    <row r="12" spans="1:12" customFormat="1" ht="17.25" customHeight="1" x14ac:dyDescent="0.35">
      <c r="A12" s="39" t="s">
        <v>13</v>
      </c>
      <c r="B12" s="38"/>
      <c r="C12" s="38"/>
      <c r="D12" s="38">
        <v>1</v>
      </c>
      <c r="E12" s="38"/>
      <c r="F12" s="3">
        <v>6</v>
      </c>
      <c r="G12" s="9">
        <f t="shared" ref="G12:G20" si="1">0*F12</f>
        <v>0</v>
      </c>
      <c r="H12" s="43"/>
    </row>
    <row r="13" spans="1:12" customFormat="1" ht="14.5" x14ac:dyDescent="0.35">
      <c r="A13" s="39" t="s">
        <v>27</v>
      </c>
      <c r="B13" s="38"/>
      <c r="C13" s="38"/>
      <c r="D13" s="38">
        <v>1</v>
      </c>
      <c r="E13" s="38"/>
      <c r="F13" s="3">
        <v>6</v>
      </c>
      <c r="G13" s="9">
        <f t="shared" si="1"/>
        <v>0</v>
      </c>
      <c r="H13" s="43"/>
    </row>
    <row r="14" spans="1:12" customFormat="1" ht="17.25" customHeight="1" thickBot="1" x14ac:dyDescent="0.4">
      <c r="A14" s="36" t="s">
        <v>11</v>
      </c>
      <c r="B14" s="37"/>
      <c r="C14" s="37"/>
      <c r="D14" s="38"/>
      <c r="E14" s="38"/>
      <c r="F14" s="3"/>
      <c r="G14" s="9">
        <f t="shared" si="1"/>
        <v>0</v>
      </c>
      <c r="H14" s="43"/>
    </row>
    <row r="15" spans="1:12" customFormat="1" ht="17.25" customHeight="1" x14ac:dyDescent="0.35">
      <c r="A15" s="39" t="s">
        <v>21</v>
      </c>
      <c r="B15" s="38"/>
      <c r="C15" s="38"/>
      <c r="D15" s="38">
        <v>1</v>
      </c>
      <c r="E15" s="38"/>
      <c r="F15" s="3">
        <v>7</v>
      </c>
      <c r="G15" s="9">
        <f t="shared" si="1"/>
        <v>0</v>
      </c>
      <c r="H15" s="43"/>
      <c r="I15" s="53" t="s">
        <v>39</v>
      </c>
      <c r="J15" s="54"/>
    </row>
    <row r="16" spans="1:12" customFormat="1" ht="17.25" customHeight="1" x14ac:dyDescent="0.35">
      <c r="A16" s="39" t="s">
        <v>22</v>
      </c>
      <c r="B16" s="38"/>
      <c r="C16" s="38"/>
      <c r="D16" s="38">
        <v>1</v>
      </c>
      <c r="E16" s="38"/>
      <c r="F16" s="3">
        <v>7</v>
      </c>
      <c r="G16" s="9">
        <f t="shared" si="1"/>
        <v>0</v>
      </c>
      <c r="H16" s="43"/>
      <c r="I16" s="55"/>
      <c r="J16" s="56"/>
    </row>
    <row r="17" spans="1:10" customFormat="1" ht="17.25" customHeight="1" x14ac:dyDescent="0.35">
      <c r="A17" s="59" t="s">
        <v>16</v>
      </c>
      <c r="B17" s="60"/>
      <c r="C17" s="60"/>
      <c r="D17" s="38">
        <v>0</v>
      </c>
      <c r="E17" s="38"/>
      <c r="F17" s="3"/>
      <c r="G17" s="9">
        <f t="shared" si="1"/>
        <v>0</v>
      </c>
      <c r="H17" s="43"/>
      <c r="I17" s="55"/>
      <c r="J17" s="56"/>
    </row>
    <row r="18" spans="1:10" customFormat="1" ht="17.25" customHeight="1" x14ac:dyDescent="0.35">
      <c r="A18" s="45" t="s">
        <v>18</v>
      </c>
      <c r="B18" s="46"/>
      <c r="C18" s="46"/>
      <c r="D18" s="38">
        <v>1</v>
      </c>
      <c r="E18" s="38"/>
      <c r="F18" s="3">
        <v>9</v>
      </c>
      <c r="G18" s="9">
        <f t="shared" si="1"/>
        <v>0</v>
      </c>
      <c r="H18" s="43"/>
      <c r="I18" s="55"/>
      <c r="J18" s="56"/>
    </row>
    <row r="19" spans="1:10" customFormat="1" ht="17.25" customHeight="1" x14ac:dyDescent="0.35">
      <c r="A19" s="45" t="s">
        <v>17</v>
      </c>
      <c r="B19" s="46"/>
      <c r="C19" s="46"/>
      <c r="D19" s="38">
        <v>1</v>
      </c>
      <c r="E19" s="38"/>
      <c r="F19" s="3">
        <v>9</v>
      </c>
      <c r="G19" s="9">
        <f t="shared" si="1"/>
        <v>0</v>
      </c>
      <c r="H19" s="43"/>
      <c r="I19" s="55"/>
      <c r="J19" s="56"/>
    </row>
    <row r="20" spans="1:10" customFormat="1" ht="17.25" customHeight="1" x14ac:dyDescent="0.35">
      <c r="A20" s="45" t="s">
        <v>23</v>
      </c>
      <c r="B20" s="46"/>
      <c r="C20" s="46"/>
      <c r="D20" s="38">
        <v>1</v>
      </c>
      <c r="E20" s="38"/>
      <c r="F20" s="11">
        <v>2.5</v>
      </c>
      <c r="G20" s="9">
        <f t="shared" si="1"/>
        <v>0</v>
      </c>
      <c r="H20" s="43"/>
      <c r="I20" s="55"/>
      <c r="J20" s="56"/>
    </row>
    <row r="21" spans="1:10" customFormat="1" ht="17.25" customHeight="1" thickBot="1" x14ac:dyDescent="0.4">
      <c r="A21" s="45"/>
      <c r="B21" s="46"/>
      <c r="C21" s="46"/>
      <c r="D21" s="38">
        <v>0</v>
      </c>
      <c r="E21" s="38"/>
      <c r="F21" s="11">
        <v>0</v>
      </c>
      <c r="G21" s="9">
        <f>1*F21</f>
        <v>0</v>
      </c>
      <c r="H21" s="44"/>
      <c r="I21" s="57"/>
      <c r="J21" s="58"/>
    </row>
    <row r="22" spans="1:10" x14ac:dyDescent="0.3">
      <c r="A22" s="40" t="s">
        <v>9</v>
      </c>
      <c r="B22" s="41"/>
      <c r="C22" s="41"/>
      <c r="D22" s="41"/>
      <c r="E22" s="41"/>
      <c r="F22" s="42"/>
      <c r="G22" s="4"/>
      <c r="H22" s="5">
        <f>SUM(G8:G21)</f>
        <v>1500</v>
      </c>
      <c r="I22" s="14">
        <v>1600</v>
      </c>
    </row>
    <row r="23" spans="1:10" x14ac:dyDescent="0.3">
      <c r="A23" s="40" t="s">
        <v>38</v>
      </c>
      <c r="B23" s="41"/>
      <c r="C23" s="41"/>
      <c r="D23" s="41"/>
      <c r="E23" s="41"/>
      <c r="F23" s="42"/>
      <c r="G23" s="4"/>
      <c r="H23" s="6">
        <f>H22*0.2</f>
        <v>300</v>
      </c>
      <c r="I23" s="15">
        <f>I22*0.2</f>
        <v>320</v>
      </c>
    </row>
    <row r="24" spans="1:10" x14ac:dyDescent="0.3">
      <c r="A24" s="30" t="s">
        <v>15</v>
      </c>
      <c r="B24" s="31"/>
      <c r="C24" s="31"/>
      <c r="D24" s="31"/>
      <c r="E24" s="31"/>
      <c r="F24" s="32"/>
      <c r="G24" s="7">
        <v>0</v>
      </c>
      <c r="H24" s="6">
        <f>200*G24</f>
        <v>0</v>
      </c>
      <c r="I24" s="15">
        <f>200*H24</f>
        <v>0</v>
      </c>
    </row>
    <row r="25" spans="1:10" x14ac:dyDescent="0.3">
      <c r="A25" s="30" t="s">
        <v>19</v>
      </c>
      <c r="B25" s="31"/>
      <c r="C25" s="31"/>
      <c r="D25" s="31"/>
      <c r="E25" s="31"/>
      <c r="F25" s="32"/>
      <c r="G25" s="7">
        <v>0</v>
      </c>
      <c r="H25" s="6">
        <f>5*G25</f>
        <v>0</v>
      </c>
      <c r="I25" s="15">
        <f>5*G25</f>
        <v>0</v>
      </c>
    </row>
    <row r="26" spans="1:10" x14ac:dyDescent="0.3">
      <c r="A26" s="30"/>
      <c r="B26" s="31"/>
      <c r="C26" s="31"/>
      <c r="D26" s="31"/>
      <c r="E26" s="31"/>
      <c r="F26" s="32"/>
      <c r="G26" s="7">
        <v>0</v>
      </c>
      <c r="H26" s="6"/>
      <c r="I26" s="15"/>
    </row>
    <row r="27" spans="1:10" x14ac:dyDescent="0.3">
      <c r="A27" s="40" t="s">
        <v>2</v>
      </c>
      <c r="B27" s="41"/>
      <c r="C27" s="41"/>
      <c r="D27" s="41"/>
      <c r="E27" s="41"/>
      <c r="F27" s="42"/>
      <c r="G27" s="4"/>
      <c r="H27" s="6">
        <f>SUM(H22:H25)</f>
        <v>1800</v>
      </c>
      <c r="I27" s="15">
        <f>SUM(I22:I25)</f>
        <v>1920</v>
      </c>
    </row>
    <row r="28" spans="1:10" x14ac:dyDescent="0.3">
      <c r="A28" s="40" t="s">
        <v>3</v>
      </c>
      <c r="B28" s="41"/>
      <c r="C28" s="41"/>
      <c r="D28" s="41"/>
      <c r="E28" s="41"/>
      <c r="F28" s="42"/>
      <c r="G28" s="4"/>
      <c r="H28" s="8">
        <f>H27*0.106</f>
        <v>190.79999999999998</v>
      </c>
      <c r="I28" s="16">
        <f>I27*0.106</f>
        <v>203.51999999999998</v>
      </c>
    </row>
    <row r="29" spans="1:10" x14ac:dyDescent="0.3">
      <c r="A29" s="40" t="s">
        <v>5</v>
      </c>
      <c r="B29" s="41"/>
      <c r="C29" s="41"/>
      <c r="D29" s="41"/>
      <c r="E29" s="41"/>
      <c r="F29" s="42"/>
      <c r="G29" s="4"/>
      <c r="H29" s="8">
        <f>SUM(H27:H28)</f>
        <v>1990.8</v>
      </c>
      <c r="I29" s="16">
        <f>SUM(I27:I28)</f>
        <v>2123.52</v>
      </c>
    </row>
    <row r="30" spans="1:10" x14ac:dyDescent="0.3">
      <c r="A30" s="40" t="s">
        <v>8</v>
      </c>
      <c r="B30" s="41"/>
      <c r="C30" s="41"/>
      <c r="D30" s="41"/>
      <c r="E30" s="41"/>
      <c r="F30" s="42"/>
      <c r="G30" s="4"/>
      <c r="H30" s="6">
        <f>20%*SUM(H22+H25)</f>
        <v>300</v>
      </c>
      <c r="I30" s="15">
        <f>20%*SUM(I22+I25)</f>
        <v>320</v>
      </c>
    </row>
    <row r="31" spans="1:10" x14ac:dyDescent="0.3">
      <c r="A31" s="40" t="s">
        <v>7</v>
      </c>
      <c r="B31" s="41"/>
      <c r="C31" s="41"/>
      <c r="D31" s="41"/>
      <c r="E31" s="41"/>
      <c r="F31" s="42"/>
      <c r="G31" s="4"/>
      <c r="H31" s="8">
        <v>0</v>
      </c>
      <c r="I31" s="16">
        <v>0</v>
      </c>
    </row>
    <row r="32" spans="1:10" x14ac:dyDescent="0.3">
      <c r="A32" s="40" t="s">
        <v>6</v>
      </c>
      <c r="B32" s="41"/>
      <c r="C32" s="41"/>
      <c r="D32" s="41"/>
      <c r="E32" s="41"/>
      <c r="F32" s="42"/>
      <c r="G32" s="4"/>
      <c r="H32" s="6">
        <f>SUM(H29+H30)-H31</f>
        <v>2290.8000000000002</v>
      </c>
      <c r="I32" s="17">
        <f>SUM(I29+I30)-I31</f>
        <v>2443.52</v>
      </c>
    </row>
    <row r="33" spans="1:8" ht="15" customHeight="1" x14ac:dyDescent="0.3">
      <c r="A33" s="18" t="s">
        <v>20</v>
      </c>
      <c r="B33" s="19"/>
      <c r="C33" s="19"/>
      <c r="D33" s="19"/>
      <c r="E33" s="19"/>
      <c r="F33" s="19"/>
      <c r="G33" s="19"/>
      <c r="H33" s="20"/>
    </row>
    <row r="34" spans="1:8" x14ac:dyDescent="0.3">
      <c r="A34" s="21"/>
      <c r="B34" s="22"/>
      <c r="C34" s="22"/>
      <c r="D34" s="22"/>
      <c r="E34" s="22"/>
      <c r="F34" s="22"/>
      <c r="G34" s="22"/>
      <c r="H34" s="23"/>
    </row>
    <row r="35" spans="1:8" x14ac:dyDescent="0.3">
      <c r="A35" s="21"/>
      <c r="B35" s="22"/>
      <c r="C35" s="22"/>
      <c r="D35" s="22"/>
      <c r="E35" s="22"/>
      <c r="F35" s="22"/>
      <c r="G35" s="22"/>
      <c r="H35" s="23"/>
    </row>
    <row r="36" spans="1:8" x14ac:dyDescent="0.3">
      <c r="A36" s="24"/>
      <c r="B36" s="25"/>
      <c r="C36" s="25"/>
      <c r="D36" s="25"/>
      <c r="E36" s="25"/>
      <c r="F36" s="25"/>
      <c r="G36" s="25"/>
      <c r="H36" s="26"/>
    </row>
    <row r="37" spans="1:8" ht="13.5" thickBot="1" x14ac:dyDescent="0.35">
      <c r="A37" s="27"/>
      <c r="B37" s="28"/>
      <c r="C37" s="28"/>
      <c r="D37" s="28"/>
      <c r="E37" s="28"/>
      <c r="F37" s="28"/>
      <c r="G37" s="28"/>
      <c r="H37" s="29"/>
    </row>
  </sheetData>
  <mergeCells count="54">
    <mergeCell ref="A4:D4"/>
    <mergeCell ref="E4:H4"/>
    <mergeCell ref="A5:D5"/>
    <mergeCell ref="E5:H5"/>
    <mergeCell ref="A6:D6"/>
    <mergeCell ref="E6:H6"/>
    <mergeCell ref="A1:D1"/>
    <mergeCell ref="E1:H1"/>
    <mergeCell ref="A2:D2"/>
    <mergeCell ref="E2:H2"/>
    <mergeCell ref="A3:D3"/>
    <mergeCell ref="E3:H3"/>
    <mergeCell ref="D11:E11"/>
    <mergeCell ref="I15:J21"/>
    <mergeCell ref="A17:C17"/>
    <mergeCell ref="A18:C18"/>
    <mergeCell ref="A19:C19"/>
    <mergeCell ref="D17:E17"/>
    <mergeCell ref="D18:E18"/>
    <mergeCell ref="D19:E19"/>
    <mergeCell ref="A20:C20"/>
    <mergeCell ref="D20:E20"/>
    <mergeCell ref="A27:F27"/>
    <mergeCell ref="A23:F23"/>
    <mergeCell ref="H7:H21"/>
    <mergeCell ref="A21:C21"/>
    <mergeCell ref="D21:E21"/>
    <mergeCell ref="A15:C15"/>
    <mergeCell ref="D15:E15"/>
    <mergeCell ref="A7:C7"/>
    <mergeCell ref="D7:E7"/>
    <mergeCell ref="D16:E16"/>
    <mergeCell ref="A9:E9"/>
    <mergeCell ref="A16:C16"/>
    <mergeCell ref="D12:E12"/>
    <mergeCell ref="D13:E13"/>
    <mergeCell ref="D14:E14"/>
    <mergeCell ref="A11:C11"/>
    <mergeCell ref="A33:H37"/>
    <mergeCell ref="A25:F25"/>
    <mergeCell ref="A8:E8"/>
    <mergeCell ref="A10:C10"/>
    <mergeCell ref="D10:E10"/>
    <mergeCell ref="A24:F24"/>
    <mergeCell ref="A12:C12"/>
    <mergeCell ref="A13:C13"/>
    <mergeCell ref="A14:C14"/>
    <mergeCell ref="A32:F32"/>
    <mergeCell ref="A22:F22"/>
    <mergeCell ref="A31:F31"/>
    <mergeCell ref="A29:F29"/>
    <mergeCell ref="A30:F30"/>
    <mergeCell ref="A28:F28"/>
    <mergeCell ref="A26:F26"/>
  </mergeCells>
  <phoneticPr fontId="2" type="noConversion"/>
  <pageMargins left="0.7" right="0.7" top="0.75" bottom="0.7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Ramirez</dc:creator>
  <cp:lastModifiedBy>Andi Lucas</cp:lastModifiedBy>
  <cp:lastPrinted>2023-12-13T04:30:29Z</cp:lastPrinted>
  <dcterms:created xsi:type="dcterms:W3CDTF">2017-03-08T21:31:30Z</dcterms:created>
  <dcterms:modified xsi:type="dcterms:W3CDTF">2024-04-24T17:16:42Z</dcterms:modified>
</cp:coreProperties>
</file>